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1355" windowHeight="54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 l="1"/>
  <c r="E15" i="1"/>
  <c r="I10" i="1" l="1"/>
  <c r="G10" i="1"/>
  <c r="E10" i="1"/>
  <c r="D10" i="1"/>
  <c r="C18" i="1" l="1"/>
  <c r="C17" i="1"/>
  <c r="C16" i="1"/>
  <c r="I18" i="1"/>
  <c r="G18" i="1"/>
  <c r="E18" i="1"/>
  <c r="D18" i="1"/>
  <c r="I17" i="1"/>
  <c r="G17" i="1"/>
  <c r="E17" i="1"/>
  <c r="D17" i="1"/>
  <c r="H8" i="1"/>
  <c r="F8" i="1"/>
  <c r="I16" i="1"/>
  <c r="G16" i="1"/>
  <c r="E16" i="1"/>
  <c r="D16" i="1"/>
  <c r="J15" i="1"/>
  <c r="J14" i="1"/>
  <c r="J13" i="1"/>
  <c r="J12" i="1"/>
  <c r="J11" i="1"/>
  <c r="J10" i="1"/>
  <c r="J9" i="1"/>
  <c r="J8" i="1"/>
  <c r="J7" i="1"/>
  <c r="J6" i="1"/>
  <c r="J5" i="1"/>
  <c r="J4" i="1"/>
  <c r="H15" i="1"/>
  <c r="H14" i="1"/>
  <c r="H13" i="1"/>
  <c r="H12" i="1"/>
  <c r="H11" i="1"/>
  <c r="H10" i="1"/>
  <c r="H9" i="1"/>
  <c r="H7" i="1"/>
  <c r="H6" i="1"/>
  <c r="H5" i="1"/>
  <c r="H4" i="1"/>
  <c r="F15" i="1"/>
  <c r="F14" i="1"/>
  <c r="F13" i="1"/>
  <c r="F12" i="1"/>
  <c r="F11" i="1"/>
  <c r="F10" i="1"/>
  <c r="F9" i="1"/>
  <c r="F7" i="1"/>
  <c r="F6" i="1"/>
  <c r="F5" i="1"/>
  <c r="F4" i="1"/>
</calcChain>
</file>

<file path=xl/sharedStrings.xml><?xml version="1.0" encoding="utf-8"?>
<sst xmlns="http://schemas.openxmlformats.org/spreadsheetml/2006/main" count="39" uniqueCount="27">
  <si>
    <t>2019 год</t>
  </si>
  <si>
    <t>2018 год</t>
  </si>
  <si>
    <t>% к уровню 2017 года</t>
  </si>
  <si>
    <t>% к уровню 2018 года</t>
  </si>
  <si>
    <t>Общий объем доходов областного бюджета</t>
  </si>
  <si>
    <t>Общий объем доходов  бюджетов муниципальных образований области</t>
  </si>
  <si>
    <t>Общий объем расходов консолидированного бюджета</t>
  </si>
  <si>
    <t>Общий объем расходов областного бюджета</t>
  </si>
  <si>
    <t>Общий объем расходов  бюджетов муниципальных образований области</t>
  </si>
  <si>
    <t>Дефицит (-), профицит (+) консолидированного бюджета</t>
  </si>
  <si>
    <t>Дефицит (-), профицит (+) областного бюджета</t>
  </si>
  <si>
    <t>Дефицит (-), профицит (+) бюджетов муниципальных образований области</t>
  </si>
  <si>
    <t>Прогноз основных характеристик консолидированного бюджета, областного бюджета и бюджетов муниципальных образований Калужской области 
на 2018 год и на плановый период 2019 и 2020 годов</t>
  </si>
  <si>
    <t>2020 год</t>
  </si>
  <si>
    <t>% к уровню 2020 года</t>
  </si>
  <si>
    <t>Оценка 2017 года</t>
  </si>
  <si>
    <t>Факт за 2016 год</t>
  </si>
  <si>
    <t>(млн. рублей)</t>
  </si>
  <si>
    <t>№ п/п</t>
  </si>
  <si>
    <t>Общий объем доходов консолидированного бюджета</t>
  </si>
  <si>
    <t>1.</t>
  </si>
  <si>
    <t>Наименование показателя</t>
  </si>
  <si>
    <t>Налоговые и неналоговые доходы</t>
  </si>
  <si>
    <t>Безвозмездные поступления</t>
  </si>
  <si>
    <t>2.</t>
  </si>
  <si>
    <t>3.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</si>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</sst>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3" x14ac:knownFonts="1">
    <font>
      <sz val="10"/>
      <name val="Arial Cyr"/>
      <charset val="204"/>
    </font>
    <font>
      <sz val="13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" fontId="11" fillId="0" borderId="16">
      <alignment horizontal="right"/>
    </xf>
    <xf numFmtId="3" fontId="12" fillId="0" borderId="16">
      <alignment horizontal="right" vertical="center"/>
    </xf>
    <xf numFmtId="3" fontId="12" fillId="0" borderId="16">
      <alignment horizontal="right" vertical="center"/>
    </xf>
  </cellStyleXfs>
  <cellXfs count="36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3" fillId="0" borderId="0" xfId="0" applyFont="1"/>
    <xf numFmtId="0" fontId="8" fillId="0" borderId="0" xfId="0" applyFont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wrapText="1"/>
    </xf>
    <xf numFmtId="165" fontId="7" fillId="0" borderId="2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/>
    <xf numFmtId="164" fontId="4" fillId="0" borderId="9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165" fontId="4" fillId="0" borderId="14" xfId="0" applyNumberFormat="1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left" wrapText="1" indent="2"/>
    </xf>
    <xf numFmtId="0" fontId="7" fillId="0" borderId="6" xfId="0" applyFont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64" fontId="7" fillId="0" borderId="9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</cellXfs>
  <cellStyles count="11">
    <cellStyle name="xl28" xfId="10"/>
    <cellStyle name="xl29" xfId="9"/>
    <cellStyle name="xl34" xfId="8"/>
    <cellStyle name="Денежный 2" xfId="5"/>
    <cellStyle name="Денежный 3" xfId="7"/>
    <cellStyle name="Денежный 4" xfId="4"/>
    <cellStyle name="Обычный" xfId="0" builtinId="0"/>
    <cellStyle name="Обычный 2" xfId="2"/>
    <cellStyle name="Обычный 3" xfId="1"/>
    <cellStyle name="Процентный 2" xfId="6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B1" sqref="B1:J1"/>
    </sheetView>
  </sheetViews>
  <sheetFormatPr defaultRowHeight="12.75" x14ac:dyDescent="0.2"/>
  <cols>
    <col min="1" max="1" width="6.140625" style="14" customWidth="1"/>
    <col min="2" max="2" width="40.5703125" customWidth="1"/>
    <col min="3" max="3" width="15.42578125" customWidth="1"/>
    <col min="4" max="4" width="14.85546875" customWidth="1"/>
    <col min="5" max="5" width="14" customWidth="1"/>
    <col min="6" max="6" width="10.7109375" customWidth="1"/>
    <col min="7" max="7" width="12.28515625" customWidth="1"/>
    <col min="8" max="8" width="12.140625" customWidth="1"/>
    <col min="9" max="9" width="12.5703125" customWidth="1"/>
    <col min="10" max="10" width="11.5703125" customWidth="1"/>
  </cols>
  <sheetData>
    <row r="1" spans="1:10" s="5" customFormat="1" ht="72" customHeight="1" x14ac:dyDescent="0.2">
      <c r="A1" s="13"/>
      <c r="B1" s="34" t="s">
        <v>12</v>
      </c>
      <c r="C1" s="34"/>
      <c r="D1" s="34"/>
      <c r="E1" s="34"/>
      <c r="F1" s="34"/>
      <c r="G1" s="34"/>
      <c r="H1" s="34"/>
      <c r="I1" s="34"/>
      <c r="J1" s="34"/>
    </row>
    <row r="2" spans="1:10" s="5" customFormat="1" ht="17.25" thickBot="1" x14ac:dyDescent="0.3">
      <c r="A2" s="13"/>
      <c r="B2" s="35" t="s">
        <v>17</v>
      </c>
      <c r="C2" s="35"/>
      <c r="D2" s="35"/>
      <c r="E2" s="35"/>
      <c r="F2" s="35"/>
      <c r="G2" s="35"/>
      <c r="H2" s="35"/>
      <c r="I2" s="35"/>
      <c r="J2" s="35"/>
    </row>
    <row r="3" spans="1:10" s="5" customFormat="1" ht="68.25" customHeight="1" thickBot="1" x14ac:dyDescent="0.25">
      <c r="A3" s="12" t="s">
        <v>18</v>
      </c>
      <c r="B3" s="11" t="s">
        <v>21</v>
      </c>
      <c r="C3" s="10" t="s">
        <v>16</v>
      </c>
      <c r="D3" s="10" t="s">
        <v>15</v>
      </c>
      <c r="E3" s="12" t="s">
        <v>1</v>
      </c>
      <c r="F3" s="12" t="s">
        <v>2</v>
      </c>
      <c r="G3" s="11" t="s">
        <v>0</v>
      </c>
      <c r="H3" s="12" t="s">
        <v>3</v>
      </c>
      <c r="I3" s="10" t="s">
        <v>13</v>
      </c>
      <c r="J3" s="12" t="s">
        <v>14</v>
      </c>
    </row>
    <row r="4" spans="1:10" s="5" customFormat="1" ht="36.75" customHeight="1" x14ac:dyDescent="0.25">
      <c r="A4" s="23" t="s">
        <v>20</v>
      </c>
      <c r="B4" s="9" t="s">
        <v>19</v>
      </c>
      <c r="C4" s="22">
        <v>60935.4</v>
      </c>
      <c r="D4" s="22">
        <v>66181.5</v>
      </c>
      <c r="E4" s="22">
        <v>63316.3</v>
      </c>
      <c r="F4" s="22">
        <f>E4/D4*100</f>
        <v>95.670693471740591</v>
      </c>
      <c r="G4" s="22">
        <v>62591.899999999994</v>
      </c>
      <c r="H4" s="22">
        <f>G4/E4*100</f>
        <v>98.85590282439118</v>
      </c>
      <c r="I4" s="22">
        <v>64477.599999999999</v>
      </c>
      <c r="J4" s="24">
        <f>I4/G4*100</f>
        <v>103.01269014041753</v>
      </c>
    </row>
    <row r="5" spans="1:10" s="6" customFormat="1" ht="17.25" customHeight="1" x14ac:dyDescent="0.25">
      <c r="A5" s="31"/>
      <c r="B5" s="27" t="s">
        <v>22</v>
      </c>
      <c r="C5" s="32">
        <v>48289.3</v>
      </c>
      <c r="D5" s="15">
        <v>53986.400000000001</v>
      </c>
      <c r="E5" s="15">
        <v>55515.9</v>
      </c>
      <c r="F5" s="15">
        <f t="shared" ref="F5:F15" si="0">E5/D5*100</f>
        <v>102.83312093416119</v>
      </c>
      <c r="G5" s="15">
        <v>57815.7</v>
      </c>
      <c r="H5" s="15">
        <f t="shared" ref="H5:H15" si="1">G5/E5*100</f>
        <v>104.1425969857284</v>
      </c>
      <c r="I5" s="15">
        <v>60157.5</v>
      </c>
      <c r="J5" s="16">
        <f t="shared" ref="J5:J15" si="2">I5/G5*100</f>
        <v>104.05045688281905</v>
      </c>
    </row>
    <row r="6" spans="1:10" s="6" customFormat="1" ht="16.5" customHeight="1" x14ac:dyDescent="0.25">
      <c r="A6" s="31"/>
      <c r="B6" s="28" t="s">
        <v>23</v>
      </c>
      <c r="C6" s="32">
        <v>12646.1</v>
      </c>
      <c r="D6" s="21">
        <v>12195.1</v>
      </c>
      <c r="E6" s="15">
        <v>7800.4</v>
      </c>
      <c r="F6" s="15">
        <f t="shared" si="0"/>
        <v>63.963395134111231</v>
      </c>
      <c r="G6" s="15">
        <v>4776.2</v>
      </c>
      <c r="H6" s="15">
        <f t="shared" si="1"/>
        <v>61.230193323419314</v>
      </c>
      <c r="I6" s="15">
        <v>4320.1000000000004</v>
      </c>
      <c r="J6" s="16">
        <f t="shared" si="2"/>
        <v>90.450567396675197</v>
      </c>
    </row>
    <row r="7" spans="1:10" s="5" customFormat="1" ht="33" customHeight="1" x14ac:dyDescent="0.25">
      <c r="A7" s="23"/>
      <c r="B7" s="7" t="s">
        <v>4</v>
      </c>
      <c r="C7" s="22">
        <v>48368.5</v>
      </c>
      <c r="D7" s="17">
        <v>52466.1</v>
      </c>
      <c r="E7" s="17">
        <v>51676.3</v>
      </c>
      <c r="F7" s="17">
        <f t="shared" si="0"/>
        <v>98.494647019694625</v>
      </c>
      <c r="G7" s="17">
        <v>50442.299999999996</v>
      </c>
      <c r="H7" s="17">
        <f t="shared" si="1"/>
        <v>97.612058138837327</v>
      </c>
      <c r="I7" s="17">
        <v>51907.7</v>
      </c>
      <c r="J7" s="18">
        <f t="shared" si="2"/>
        <v>102.90510147237538</v>
      </c>
    </row>
    <row r="8" spans="1:10" s="6" customFormat="1" ht="18.75" customHeight="1" x14ac:dyDescent="0.25">
      <c r="A8" s="31"/>
      <c r="B8" s="27" t="s">
        <v>22</v>
      </c>
      <c r="C8" s="32">
        <v>35789.9</v>
      </c>
      <c r="D8" s="15">
        <v>41015.699999999997</v>
      </c>
      <c r="E8" s="15">
        <v>43875.9</v>
      </c>
      <c r="F8" s="15">
        <f t="shared" si="0"/>
        <v>106.97342724859018</v>
      </c>
      <c r="G8" s="15">
        <v>45666.1</v>
      </c>
      <c r="H8" s="15">
        <f t="shared" si="1"/>
        <v>104.08014422496177</v>
      </c>
      <c r="I8" s="15">
        <v>47587.6</v>
      </c>
      <c r="J8" s="33">
        <f t="shared" si="2"/>
        <v>104.20771644611648</v>
      </c>
    </row>
    <row r="9" spans="1:10" s="6" customFormat="1" ht="16.5" customHeight="1" x14ac:dyDescent="0.25">
      <c r="A9" s="31"/>
      <c r="B9" s="28" t="s">
        <v>23</v>
      </c>
      <c r="C9" s="32">
        <v>12578.5</v>
      </c>
      <c r="D9" s="21">
        <v>11450.4</v>
      </c>
      <c r="E9" s="15">
        <v>7800.4</v>
      </c>
      <c r="F9" s="15">
        <f t="shared" si="0"/>
        <v>68.123384335918388</v>
      </c>
      <c r="G9" s="15">
        <v>4776.2</v>
      </c>
      <c r="H9" s="15">
        <f t="shared" si="1"/>
        <v>61.230193323419314</v>
      </c>
      <c r="I9" s="15">
        <v>4320.1000000000004</v>
      </c>
      <c r="J9" s="33">
        <f t="shared" si="2"/>
        <v>90.450567396675197</v>
      </c>
    </row>
    <row r="10" spans="1:10" s="5" customFormat="1" ht="33" x14ac:dyDescent="0.25">
      <c r="A10" s="23"/>
      <c r="B10" s="7" t="s">
        <v>5</v>
      </c>
      <c r="C10" s="17">
        <v>31869.9</v>
      </c>
      <c r="D10" s="17">
        <f>D11+D12</f>
        <v>33317.4</v>
      </c>
      <c r="E10" s="17">
        <f>E11+E12</f>
        <v>35172.699999999997</v>
      </c>
      <c r="F10" s="17">
        <f t="shared" si="0"/>
        <v>105.56856177252725</v>
      </c>
      <c r="G10" s="17">
        <f>G11+G12</f>
        <v>33165.1</v>
      </c>
      <c r="H10" s="17">
        <f t="shared" si="1"/>
        <v>94.292164093174534</v>
      </c>
      <c r="I10" s="17">
        <f>I11+I12</f>
        <v>33498.6</v>
      </c>
      <c r="J10" s="18">
        <f t="shared" si="2"/>
        <v>101.00557513772009</v>
      </c>
    </row>
    <row r="11" spans="1:10" s="6" customFormat="1" ht="20.25" customHeight="1" x14ac:dyDescent="0.25">
      <c r="A11" s="31"/>
      <c r="B11" s="27" t="s">
        <v>22</v>
      </c>
      <c r="C11" s="15">
        <v>12511.3</v>
      </c>
      <c r="D11" s="15">
        <v>12238</v>
      </c>
      <c r="E11" s="15">
        <v>12003.6</v>
      </c>
      <c r="F11" s="15">
        <f t="shared" si="0"/>
        <v>98.084654355286816</v>
      </c>
      <c r="G11" s="15">
        <v>12289.9</v>
      </c>
      <c r="H11" s="15">
        <f t="shared" si="1"/>
        <v>102.38511779799393</v>
      </c>
      <c r="I11" s="15">
        <v>12613.6</v>
      </c>
      <c r="J11" s="16">
        <f t="shared" si="2"/>
        <v>102.63387008844663</v>
      </c>
    </row>
    <row r="12" spans="1:10" s="6" customFormat="1" ht="16.5" customHeight="1" x14ac:dyDescent="0.25">
      <c r="A12" s="31"/>
      <c r="B12" s="28" t="s">
        <v>23</v>
      </c>
      <c r="C12" s="32">
        <v>19358.599999999999</v>
      </c>
      <c r="D12" s="32">
        <v>21079.4</v>
      </c>
      <c r="E12" s="32">
        <v>23169.1</v>
      </c>
      <c r="F12" s="15">
        <f t="shared" si="0"/>
        <v>109.91347002286591</v>
      </c>
      <c r="G12" s="15">
        <v>20875.2</v>
      </c>
      <c r="H12" s="15">
        <f t="shared" si="1"/>
        <v>90.09931330953728</v>
      </c>
      <c r="I12" s="15">
        <v>20885</v>
      </c>
      <c r="J12" s="16">
        <f t="shared" si="2"/>
        <v>100.04694565800567</v>
      </c>
    </row>
    <row r="13" spans="1:10" s="5" customFormat="1" ht="33.75" customHeight="1" x14ac:dyDescent="0.25">
      <c r="A13" s="23" t="s">
        <v>24</v>
      </c>
      <c r="B13" s="7" t="s">
        <v>6</v>
      </c>
      <c r="C13" s="22">
        <v>62966.400000000001</v>
      </c>
      <c r="D13" s="22">
        <v>67468.100000000006</v>
      </c>
      <c r="E13" s="22">
        <v>65533</v>
      </c>
      <c r="F13" s="17">
        <f t="shared" si="0"/>
        <v>97.131829709151432</v>
      </c>
      <c r="G13" s="17">
        <v>63094.400000000001</v>
      </c>
      <c r="H13" s="17">
        <f t="shared" si="1"/>
        <v>96.278821357178828</v>
      </c>
      <c r="I13" s="17">
        <v>64888.4</v>
      </c>
      <c r="J13" s="18">
        <f t="shared" si="2"/>
        <v>102.8433585231019</v>
      </c>
    </row>
    <row r="14" spans="1:10" s="5" customFormat="1" ht="32.25" customHeight="1" x14ac:dyDescent="0.25">
      <c r="A14" s="23"/>
      <c r="B14" s="7" t="s">
        <v>7</v>
      </c>
      <c r="C14" s="22">
        <v>50556.5</v>
      </c>
      <c r="D14" s="17">
        <v>53079.4</v>
      </c>
      <c r="E14" s="17">
        <v>53243.7</v>
      </c>
      <c r="F14" s="17">
        <f t="shared" si="0"/>
        <v>100.30953627961129</v>
      </c>
      <c r="G14" s="17">
        <v>50442.3</v>
      </c>
      <c r="H14" s="17">
        <f t="shared" si="1"/>
        <v>94.738532446092222</v>
      </c>
      <c r="I14" s="17">
        <v>51907.7</v>
      </c>
      <c r="J14" s="18">
        <f t="shared" si="2"/>
        <v>102.90510147237535</v>
      </c>
    </row>
    <row r="15" spans="1:10" s="5" customFormat="1" ht="33" x14ac:dyDescent="0.25">
      <c r="A15" s="23"/>
      <c r="B15" s="7" t="s">
        <v>8</v>
      </c>
      <c r="C15" s="17">
        <v>31712.9</v>
      </c>
      <c r="D15" s="17">
        <f>D10+673.3</f>
        <v>33990.700000000004</v>
      </c>
      <c r="E15" s="17">
        <f>E10+649.3</f>
        <v>35822</v>
      </c>
      <c r="F15" s="17">
        <f t="shared" si="0"/>
        <v>105.38765015136491</v>
      </c>
      <c r="G15" s="17">
        <v>33667.599999999999</v>
      </c>
      <c r="H15" s="17">
        <f t="shared" si="1"/>
        <v>93.985818770587898</v>
      </c>
      <c r="I15" s="17">
        <v>33909.4</v>
      </c>
      <c r="J15" s="18">
        <f t="shared" si="2"/>
        <v>100.71819791134504</v>
      </c>
    </row>
    <row r="16" spans="1:10" s="5" customFormat="1" ht="34.5" customHeight="1" x14ac:dyDescent="0.25">
      <c r="A16" s="23" t="s">
        <v>25</v>
      </c>
      <c r="B16" s="7" t="s">
        <v>9</v>
      </c>
      <c r="C16" s="17">
        <f>C4-C13</f>
        <v>-2031</v>
      </c>
      <c r="D16" s="17">
        <f>D4-D13</f>
        <v>-1286.6000000000058</v>
      </c>
      <c r="E16" s="17">
        <f>E4-E13</f>
        <v>-2216.6999999999971</v>
      </c>
      <c r="F16" s="19" t="s">
        <v>26</v>
      </c>
      <c r="G16" s="17">
        <f>G4-G13</f>
        <v>-502.50000000000728</v>
      </c>
      <c r="H16" s="19" t="s">
        <v>26</v>
      </c>
      <c r="I16" s="17">
        <f>I4-I13</f>
        <v>-410.80000000000291</v>
      </c>
      <c r="J16" s="29" t="s">
        <v>26</v>
      </c>
    </row>
    <row r="17" spans="1:10" ht="33.75" customHeight="1" x14ac:dyDescent="0.25">
      <c r="A17" s="23"/>
      <c r="B17" s="7" t="s">
        <v>10</v>
      </c>
      <c r="C17" s="17">
        <f>C7-C14</f>
        <v>-2188</v>
      </c>
      <c r="D17" s="17">
        <f>D7-D14</f>
        <v>-613.30000000000291</v>
      </c>
      <c r="E17" s="17">
        <f>E7-E14</f>
        <v>-1567.3999999999942</v>
      </c>
      <c r="F17" s="19" t="s">
        <v>26</v>
      </c>
      <c r="G17" s="17">
        <f>G7-G14</f>
        <v>0</v>
      </c>
      <c r="H17" s="19" t="s">
        <v>26</v>
      </c>
      <c r="I17" s="17">
        <f>I7-I14</f>
        <v>0</v>
      </c>
      <c r="J17" s="29" t="s">
        <v>26</v>
      </c>
    </row>
    <row r="18" spans="1:10" ht="34.5" customHeight="1" thickBot="1" x14ac:dyDescent="0.3">
      <c r="A18" s="25"/>
      <c r="B18" s="8" t="s">
        <v>11</v>
      </c>
      <c r="C18" s="26">
        <f>C10-C15</f>
        <v>157</v>
      </c>
      <c r="D18" s="26">
        <f>D10-D15</f>
        <v>-673.30000000000291</v>
      </c>
      <c r="E18" s="26">
        <f>E10-E15</f>
        <v>-649.30000000000291</v>
      </c>
      <c r="F18" s="20" t="s">
        <v>26</v>
      </c>
      <c r="G18" s="26">
        <f>G10-G15</f>
        <v>-502.5</v>
      </c>
      <c r="H18" s="20" t="s">
        <v>26</v>
      </c>
      <c r="I18" s="26">
        <f>I10-I15</f>
        <v>-410.80000000000291</v>
      </c>
      <c r="J18" s="30" t="s">
        <v>26</v>
      </c>
    </row>
    <row r="19" spans="1:10" ht="16.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1:10" ht="16.5" x14ac:dyDescent="0.25">
      <c r="B20" s="1"/>
      <c r="C20" s="1"/>
      <c r="D20" s="1"/>
      <c r="E20" s="3"/>
      <c r="F20" s="3"/>
      <c r="G20" s="3"/>
      <c r="H20" s="3"/>
      <c r="I20" s="1"/>
    </row>
    <row r="21" spans="1:10" ht="16.5" x14ac:dyDescent="0.25">
      <c r="B21" s="1"/>
      <c r="C21" s="1"/>
      <c r="D21" s="2"/>
      <c r="E21" s="2"/>
      <c r="G21" s="2"/>
      <c r="H21" s="2"/>
      <c r="I21" s="2"/>
    </row>
    <row r="22" spans="1:10" ht="16.5" x14ac:dyDescent="0.25">
      <c r="B22" s="1"/>
      <c r="C22" s="1"/>
      <c r="D22" s="2"/>
      <c r="E22" s="4"/>
      <c r="F22" s="4"/>
      <c r="G22" s="4"/>
      <c r="H22" s="4"/>
      <c r="I22" s="4"/>
      <c r="J22" s="2"/>
    </row>
    <row r="23" spans="1:10" ht="16.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ht="16.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ht="16.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ht="16.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ht="16.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0" ht="16.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1:10" ht="16.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1:10" ht="16.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1:10" ht="16.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ht="16.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6.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6.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6.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6.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6.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6.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6.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6.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6.5" x14ac:dyDescent="0.25">
      <c r="B41" s="1"/>
      <c r="C41" s="1"/>
      <c r="D41" s="1"/>
      <c r="E41" s="1"/>
      <c r="F41" s="1"/>
      <c r="G41" s="1"/>
      <c r="H41" s="1"/>
      <c r="I41" s="1"/>
      <c r="J41" s="1"/>
    </row>
  </sheetData>
  <mergeCells count="2">
    <mergeCell ref="B1:J1"/>
    <mergeCell ref="B2:J2"/>
  </mergeCells>
  <phoneticPr fontId="2" type="noConversion"/>
  <pageMargins left="0" right="0" top="0.39370078740157483" bottom="0.19685039370078741" header="0" footer="0"/>
  <pageSetup paperSize="9" scale="96" firstPageNumber="618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Lobach IA.</cp:lastModifiedBy>
  <cp:lastPrinted>2017-11-01T09:11:59Z</cp:lastPrinted>
  <dcterms:created xsi:type="dcterms:W3CDTF">2007-08-20T08:40:17Z</dcterms:created>
  <dcterms:modified xsi:type="dcterms:W3CDTF">2017-11-01T09:13:12Z</dcterms:modified>
</cp:coreProperties>
</file>